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TAL_AB_06\Downloads\"/>
    </mc:Choice>
  </mc:AlternateContent>
  <xr:revisionPtr revIDLastSave="0" documentId="13_ncr:1_{FB63C5C0-944D-46A5-8676-335F5C73B80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OTIJA - 13KG" sheetId="86" r:id="rId1"/>
    <sheet name="Planilha1" sheetId="87" r:id="rId2"/>
  </sheets>
  <definedNames>
    <definedName name="_xlnm._FilterDatabase" localSheetId="0" hidden="1">'BOTIJA - 13KG'!$A$7:$I$37</definedName>
    <definedName name="_xlnm.Print_Area" localSheetId="0">'BOTIJA - 13KG'!$A$1:$J$43</definedName>
    <definedName name="MÉDIA">'BOTIJA - 13KG'!$I$37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86" l="1"/>
  <c r="G34" i="86"/>
  <c r="F35" i="86"/>
  <c r="F34" i="86"/>
  <c r="E35" i="86"/>
  <c r="D35" i="86"/>
  <c r="F33" i="86"/>
  <c r="G33" i="86"/>
  <c r="D33" i="86"/>
  <c r="E33" i="86"/>
  <c r="D34" i="86"/>
  <c r="E34" i="86"/>
  <c r="G37" i="86" l="1"/>
  <c r="F36" i="86"/>
  <c r="E36" i="86"/>
  <c r="F37" i="86"/>
  <c r="G36" i="86"/>
  <c r="D36" i="86"/>
  <c r="D37" i="86" l="1"/>
  <c r="E37" i="86"/>
</calcChain>
</file>

<file path=xl/sharedStrings.xml><?xml version="1.0" encoding="utf-8"?>
<sst xmlns="http://schemas.openxmlformats.org/spreadsheetml/2006/main" count="144" uniqueCount="117">
  <si>
    <t xml:space="preserve"> </t>
  </si>
  <si>
    <t>Item</t>
  </si>
  <si>
    <t>MENOR PREÇO</t>
  </si>
  <si>
    <t>MAIOR PREÇO</t>
  </si>
  <si>
    <t>TELEFONE</t>
  </si>
  <si>
    <t>BAIRRO</t>
  </si>
  <si>
    <t>ENDEREÇO</t>
  </si>
  <si>
    <t>PREÇO MÉDIO</t>
  </si>
  <si>
    <t>VARIAÇÃO (%)</t>
  </si>
  <si>
    <t>ECONOMIA</t>
  </si>
  <si>
    <t>Estabelecimentos</t>
  </si>
  <si>
    <t>ZONA</t>
  </si>
  <si>
    <t>NORTE</t>
  </si>
  <si>
    <t>LESTE</t>
  </si>
  <si>
    <t>OESTE</t>
  </si>
  <si>
    <t>SUL</t>
  </si>
  <si>
    <t>J.M DISTRIBUIDORA</t>
  </si>
  <si>
    <t>TAROBINHA COM.  ÁGUA E GÁS</t>
  </si>
  <si>
    <t>(92)99104-0993</t>
  </si>
  <si>
    <t>CIDADE NOVA</t>
  </si>
  <si>
    <t>DISTRIBUIDORA VITÓRIA</t>
  </si>
  <si>
    <t>(92)99516-9502</t>
  </si>
  <si>
    <t>RIACHO DOCE</t>
  </si>
  <si>
    <t>RUA Airton Senna,439-CEP 69076-662</t>
  </si>
  <si>
    <t>RUA GIRONDA, 120- CEP 6909-5173</t>
  </si>
  <si>
    <t>DISTRIBUIDORA CEARÁ</t>
  </si>
  <si>
    <t>COL.TERRA NOVA</t>
  </si>
  <si>
    <t xml:space="preserve">RUA MANTEPA, 93-CEP: 69015130 </t>
  </si>
  <si>
    <t>JORGE TEIXEIRA</t>
  </si>
  <si>
    <t>RUA MARAMBÁ, 350-CEP 69088-756</t>
  </si>
  <si>
    <t>BARATINHO DO GÁS</t>
  </si>
  <si>
    <t>(92)99249-2394</t>
  </si>
  <si>
    <t>CIDADE DE DEUS</t>
  </si>
  <si>
    <t>RUA ROSÁRIO DO SUL, 163</t>
  </si>
  <si>
    <t>NOAH GÁS E ÁGUA</t>
  </si>
  <si>
    <t>(92) 99293-6002</t>
  </si>
  <si>
    <t>SÃO JOSE OPERÁRIO</t>
  </si>
  <si>
    <t>R. Guanina Ant. Tabatinga, 19 CEP 69086-655</t>
  </si>
  <si>
    <t>MERC. JOSÉ VICTHOR</t>
  </si>
  <si>
    <t>(92)991504340</t>
  </si>
  <si>
    <t>SÃO JORGE</t>
  </si>
  <si>
    <t>RUA VICENTE TORRES, 1082 CEP 69033-030</t>
  </si>
  <si>
    <t>(92)99305-9389</t>
  </si>
  <si>
    <t>FRANCISCO LOPES DO NASCIMENTO(C.F.S)</t>
  </si>
  <si>
    <t>SÃO RAIMUNDO</t>
  </si>
  <si>
    <t>RUA DOUTOR AMARO ALENCAR,408-CEP 69027031</t>
  </si>
  <si>
    <t>J.T.S FRIOS</t>
  </si>
  <si>
    <t>(92)99314-8878</t>
  </si>
  <si>
    <t>CACHOEIRINHA</t>
  </si>
  <si>
    <t>BECO MAUÁ, 50- CEP 69065-072</t>
  </si>
  <si>
    <t>GOLFINHO DISTRIBUIDORA</t>
  </si>
  <si>
    <t>(92)99378-0050</t>
  </si>
  <si>
    <t>PETRÓPOLIS</t>
  </si>
  <si>
    <t>RUA CEL. FERREIRA DE ARAÚJO, 72- CEP 69063-000</t>
  </si>
  <si>
    <t>BETÂNIA</t>
  </si>
  <si>
    <t>13KG</t>
  </si>
  <si>
    <t>8KG</t>
  </si>
  <si>
    <t>FOGÁS</t>
  </si>
  <si>
    <t>AMAZONGÁS</t>
  </si>
  <si>
    <t>7KG</t>
  </si>
  <si>
    <t>*os valores doS botijões para retirada no local, sem cobrança de taxa de entrega e para pagamento à vista</t>
  </si>
  <si>
    <t xml:space="preserve">SOPHIA GÁS </t>
  </si>
  <si>
    <t xml:space="preserve">CIDADE DE DEUS </t>
  </si>
  <si>
    <t>(92) 99142  2683</t>
  </si>
  <si>
    <t>RUA  JACANAS ,165 -CEP  69099 -405</t>
  </si>
  <si>
    <t xml:space="preserve">DISTRIBUIDORA DO REI </t>
  </si>
  <si>
    <t xml:space="preserve">ZUMB DOS PALMARES </t>
  </si>
  <si>
    <t xml:space="preserve">COMPENSA </t>
  </si>
  <si>
    <t xml:space="preserve">MARI  GÁS  DISTRIB. </t>
  </si>
  <si>
    <t>R REBELO DA SILVA , 550, CEP  69036 -118</t>
  </si>
  <si>
    <t>(92)99202 -2121</t>
  </si>
  <si>
    <t xml:space="preserve">RSILVA  SOUZA / ROSA </t>
  </si>
  <si>
    <t>(92)99223 -3790</t>
  </si>
  <si>
    <t xml:space="preserve">JAPIIM </t>
  </si>
  <si>
    <t>AV. RODRIGO  OTAVIO ,44  CEP 69077-000</t>
  </si>
  <si>
    <t xml:space="preserve">MORRO DA LIBERDADE </t>
  </si>
  <si>
    <t xml:space="preserve">SALVA FESTAS 24 H </t>
  </si>
  <si>
    <t>(92)99120 - 4578</t>
  </si>
  <si>
    <t>ROSA  REZENDE , 42 , CEP  69074 -730</t>
  </si>
  <si>
    <t>SÃO  JERONIMO ,78 , CEP  69073-320</t>
  </si>
  <si>
    <t>(92) 99187 -8334</t>
  </si>
  <si>
    <t>DISTRIBUIDORA SP GÁS</t>
  </si>
  <si>
    <t>(92)99155-8113</t>
  </si>
  <si>
    <t>RUA FRANCISCA MENDES, 254 CEP 69099-315</t>
  </si>
  <si>
    <t>DUGÁS DISTRIB.</t>
  </si>
  <si>
    <t>(92) 99395-2667</t>
  </si>
  <si>
    <t>RUA CRUZALIA, 150 CEP 69099-357</t>
  </si>
  <si>
    <t>ALEMÃO GÁS</t>
  </si>
  <si>
    <t>(92) 98447-2881</t>
  </si>
  <si>
    <t>NOVA CIDADE</t>
  </si>
  <si>
    <t>RUA DOS MACUCAUAS, 188 CEP 69099-402</t>
  </si>
  <si>
    <t>COMERCIAL S.V</t>
  </si>
  <si>
    <t>(92) 99432-0033</t>
  </si>
  <si>
    <t>RUA ITAGUATINS, 18 CEP 69086-057</t>
  </si>
  <si>
    <t>RJ DISTRIBUIDORA</t>
  </si>
  <si>
    <t>(92) 99429-8599</t>
  </si>
  <si>
    <t>RUA MIRANDA CORRÊA, 02 CEP 69086-330</t>
  </si>
  <si>
    <t>(92) 98822-8091</t>
  </si>
  <si>
    <t>TANCREDO NEVES</t>
  </si>
  <si>
    <t>SANSÂO GÁS</t>
  </si>
  <si>
    <t>(92) 99203-7912</t>
  </si>
  <si>
    <t>RUA PROF. ADELAIDE CABRAL, 08 CEP 69086-166</t>
  </si>
  <si>
    <t xml:space="preserve"> RUA CRISTAIS  PAULISTA, 190 , CEP  69087- 661</t>
  </si>
  <si>
    <t>GORDO GÁS</t>
  </si>
  <si>
    <t>(92) 99124-6572</t>
  </si>
  <si>
    <t>ALVORADA</t>
  </si>
  <si>
    <t>RUA PROF. OTAVIO PIRES, 251 CEP 69043-060</t>
  </si>
  <si>
    <t>SAGÁS ALVORADA</t>
  </si>
  <si>
    <t>(92) 98470-5719</t>
  </si>
  <si>
    <t>AV. SENADOR RAIMUNDO PARENTE, 215 CEP 69048-662</t>
  </si>
  <si>
    <t>POSTO PONTA NEGRA</t>
  </si>
  <si>
    <t>NOVA ESPERANÇA</t>
  </si>
  <si>
    <t>AV. CORONEL TEIXEIRA, 7461 CEP 69037-473</t>
  </si>
  <si>
    <t>(92)992301946</t>
  </si>
  <si>
    <t>(92) 98844-6793</t>
  </si>
  <si>
    <t xml:space="preserve">ANGÁS </t>
  </si>
  <si>
    <t xml:space="preserve">                                                                                                         PESQUISA DE GÁS DE COZINHA - GLP*       REALIZADA DIA 05 MAIO  2026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</si>
</sst>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</font>
    <font>
      <b/>
      <sz val="9"/>
      <color theme="8" tint="-0.249977111117893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color theme="4" tint="-0.249977111117893"/>
      <name val="Calibri"/>
      <family val="2"/>
    </font>
    <font>
      <b/>
      <sz val="9"/>
      <color rgb="FF0070C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C9204"/>
        <bgColor indexed="64"/>
      </patternFill>
    </fill>
    <fill>
      <patternFill patternType="solid">
        <fgColor theme="5" tint="0.79998168889431442"/>
        <bgColor indexed="55"/>
      </patternFill>
    </fill>
    <fill>
      <patternFill patternType="solid">
        <fgColor theme="8" tint="0.59999389629810485"/>
        <bgColor indexed="55"/>
      </patternFill>
    </fill>
    <fill>
      <patternFill patternType="solid">
        <fgColor theme="0" tint="-0.14999847407452621"/>
        <bgColor indexed="5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2" fontId="3" fillId="2" borderId="0" xfId="0" applyNumberFormat="1" applyFont="1" applyFill="1" applyAlignment="1">
      <alignment horizontal="center" vertical="center" shrinkToFit="1"/>
    </xf>
    <xf numFmtId="2" fontId="3" fillId="2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 vertical="top" shrinkToFit="1"/>
    </xf>
    <xf numFmtId="0" fontId="2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7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10" fontId="2" fillId="8" borderId="1" xfId="0" applyNumberFormat="1" applyFont="1" applyFill="1" applyBorder="1" applyAlignment="1">
      <alignment horizontal="center" vertical="center" wrapText="1"/>
    </xf>
    <xf numFmtId="4" fontId="2" fillId="9" borderId="1" xfId="0" applyNumberFormat="1" applyFont="1" applyFill="1" applyBorder="1" applyAlignment="1">
      <alignment horizontal="center" vertical="center" wrapText="1"/>
    </xf>
    <xf numFmtId="4" fontId="2" fillId="11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wrapText="1"/>
    </xf>
    <xf numFmtId="4" fontId="12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vertical="center" shrinkToFit="1"/>
    </xf>
    <xf numFmtId="2" fontId="12" fillId="2" borderId="2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 wrapText="1"/>
    </xf>
    <xf numFmtId="2" fontId="12" fillId="2" borderId="7" xfId="0" applyNumberFormat="1" applyFont="1" applyFill="1" applyBorder="1" applyAlignment="1">
      <alignment vertical="center" wrapText="1"/>
    </xf>
    <xf numFmtId="2" fontId="12" fillId="2" borderId="11" xfId="0" applyNumberFormat="1" applyFont="1" applyFill="1" applyBorder="1" applyAlignment="1">
      <alignment horizontal="center" vertical="center" shrinkToFit="1"/>
    </xf>
    <xf numFmtId="0" fontId="12" fillId="2" borderId="1" xfId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4" fontId="12" fillId="2" borderId="1" xfId="0" applyNumberFormat="1" applyFont="1" applyFill="1" applyBorder="1"/>
    <xf numFmtId="4" fontId="12" fillId="2" borderId="1" xfId="0" applyNumberFormat="1" applyFont="1" applyFill="1" applyBorder="1" applyAlignment="1">
      <alignment horizontal="center" vertical="top" shrinkToFit="1"/>
    </xf>
    <xf numFmtId="4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/>
    </xf>
    <xf numFmtId="4" fontId="12" fillId="2" borderId="1" xfId="0" applyNumberFormat="1" applyFont="1" applyFill="1" applyBorder="1" applyAlignment="1">
      <alignment wrapText="1"/>
    </xf>
    <xf numFmtId="0" fontId="12" fillId="2" borderId="6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wrapText="1"/>
    </xf>
    <xf numFmtId="0" fontId="15" fillId="2" borderId="8" xfId="0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vertical="center" shrinkToFit="1"/>
    </xf>
    <xf numFmtId="0" fontId="16" fillId="0" borderId="1" xfId="0" applyFont="1" applyBorder="1"/>
    <xf numFmtId="2" fontId="15" fillId="2" borderId="1" xfId="0" applyNumberFormat="1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vertical="center"/>
    </xf>
    <xf numFmtId="2" fontId="15" fillId="2" borderId="2" xfId="0" applyNumberFormat="1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4" fontId="15" fillId="2" borderId="15" xfId="0" applyNumberFormat="1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vertical="center"/>
    </xf>
    <xf numFmtId="2" fontId="15" fillId="2" borderId="9" xfId="0" applyNumberFormat="1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2" borderId="1" xfId="0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/>
    </xf>
    <xf numFmtId="4" fontId="15" fillId="2" borderId="1" xfId="0" applyNumberFormat="1" applyFont="1" applyFill="1" applyBorder="1" applyAlignment="1">
      <alignment horizontal="center" vertical="top" shrinkToFit="1"/>
    </xf>
    <xf numFmtId="4" fontId="15" fillId="2" borderId="8" xfId="0" applyNumberFormat="1" applyFont="1" applyFill="1" applyBorder="1" applyAlignment="1">
      <alignment horizontal="center" vertical="top" shrinkToFit="1"/>
    </xf>
    <xf numFmtId="0" fontId="16" fillId="0" borderId="8" xfId="0" applyFont="1" applyBorder="1"/>
    <xf numFmtId="0" fontId="15" fillId="2" borderId="8" xfId="0" applyFont="1" applyFill="1" applyBorder="1" applyAlignment="1">
      <alignment horizontal="center" vertical="center"/>
    </xf>
    <xf numFmtId="4" fontId="15" fillId="2" borderId="12" xfId="0" applyNumberFormat="1" applyFont="1" applyFill="1" applyBorder="1" applyAlignment="1">
      <alignment horizontal="center" vertical="top" shrinkToFit="1"/>
    </xf>
    <xf numFmtId="0" fontId="16" fillId="0" borderId="12" xfId="0" applyFont="1" applyBorder="1"/>
    <xf numFmtId="4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top" shrinkToFit="1"/>
    </xf>
    <xf numFmtId="0" fontId="12" fillId="2" borderId="0" xfId="1" applyFont="1" applyFill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43" fontId="12" fillId="2" borderId="1" xfId="2" applyFont="1" applyFill="1" applyBorder="1" applyAlignment="1">
      <alignment vertical="center"/>
    </xf>
    <xf numFmtId="0" fontId="4" fillId="14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3" fontId="12" fillId="16" borderId="1" xfId="2" applyFont="1" applyFill="1" applyBorder="1" applyAlignment="1">
      <alignment vertical="center"/>
    </xf>
    <xf numFmtId="2" fontId="12" fillId="16" borderId="1" xfId="0" applyNumberFormat="1" applyFont="1" applyFill="1" applyBorder="1" applyAlignment="1">
      <alignment horizontal="center" vertical="center" shrinkToFit="1"/>
    </xf>
    <xf numFmtId="4" fontId="15" fillId="2" borderId="7" xfId="0" applyNumberFormat="1" applyFont="1" applyFill="1" applyBorder="1" applyAlignment="1">
      <alignment horizontal="center" vertical="center" shrinkToFit="1"/>
    </xf>
    <xf numFmtId="2" fontId="12" fillId="2" borderId="7" xfId="0" applyNumberFormat="1" applyFont="1" applyFill="1" applyBorder="1" applyAlignment="1">
      <alignment horizontal="center" vertical="center" shrinkToFit="1"/>
    </xf>
    <xf numFmtId="4" fontId="15" fillId="17" borderId="1" xfId="0" applyNumberFormat="1" applyFont="1" applyFill="1" applyBorder="1" applyAlignment="1">
      <alignment horizontal="center" vertical="center"/>
    </xf>
    <xf numFmtId="4" fontId="15" fillId="17" borderId="1" xfId="0" applyNumberFormat="1" applyFont="1" applyFill="1" applyBorder="1" applyAlignment="1">
      <alignment horizontal="center" vertical="center" shrinkToFit="1"/>
    </xf>
    <xf numFmtId="2" fontId="12" fillId="17" borderId="1" xfId="0" applyNumberFormat="1" applyFont="1" applyFill="1" applyBorder="1" applyAlignment="1">
      <alignment horizontal="center" vertical="center" shrinkToFit="1"/>
    </xf>
    <xf numFmtId="43" fontId="12" fillId="17" borderId="1" xfId="2" applyFont="1" applyFill="1" applyBorder="1" applyAlignment="1">
      <alignment vertical="center"/>
    </xf>
    <xf numFmtId="4" fontId="15" fillId="16" borderId="1" xfId="0" applyNumberFormat="1" applyFont="1" applyFill="1" applyBorder="1" applyAlignment="1">
      <alignment horizontal="center"/>
    </xf>
    <xf numFmtId="4" fontId="15" fillId="16" borderId="1" xfId="0" applyNumberFormat="1" applyFont="1" applyFill="1" applyBorder="1" applyAlignment="1">
      <alignment horizontal="center" vertical="top" shrinkToFit="1"/>
    </xf>
    <xf numFmtId="4" fontId="15" fillId="17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12" borderId="14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0" fontId="3" fillId="11" borderId="1" xfId="0" applyFont="1" applyFill="1" applyBorder="1" applyAlignment="1">
      <alignment horizontal="right" vertical="center" wrapText="1"/>
    </xf>
    <xf numFmtId="2" fontId="3" fillId="5" borderId="1" xfId="0" applyNumberFormat="1" applyFont="1" applyFill="1" applyBorder="1" applyAlignment="1">
      <alignment horizontal="center" vertical="center" shrinkToFit="1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FC9204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259770</xdr:colOff>
      <xdr:row>37</xdr:row>
      <xdr:rowOff>121228</xdr:rowOff>
    </xdr:from>
    <xdr:to>
      <xdr:col>2</xdr:col>
      <xdr:colOff>1175452</xdr:colOff>
      <xdr:row>39</xdr:row>
      <xdr:rowOff>61551</xdr:rowOff>
    </xdr:to>
    <xdr:sp macro="" textlink="">
      <xdr:nvSpPr>
        <xdr:cNvPr id="10" name="Caixa de Texto 2">
          <a:extLst>
            <a:ext uri="{FF2B5EF4-FFF2-40B4-BE49-F238E27FC236}">
              <a16:creationId xmlns:a16="http://schemas.microsoft.com/office/drawing/2014/main" id="{F79CE5B3-CD1A-0136-2D9C-4156A764454C}"/>
            </a:ext>
          </a:extLst>
        </xdr:cNvPr>
        <xdr:cNvSpPr txBox="1">
          <a:spLocks noChangeArrowheads="1"/>
        </xdr:cNvSpPr>
      </xdr:nvSpPr>
      <xdr:spPr bwMode="auto">
        <a:xfrm>
          <a:off x="259770" y="12140046"/>
          <a:ext cx="3600000" cy="26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endParaRPr lang="pt-BR" sz="1200" kern="5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140806</xdr:colOff>
      <xdr:row>0</xdr:row>
      <xdr:rowOff>53110</xdr:rowOff>
    </xdr:from>
    <xdr:to>
      <xdr:col>3</xdr:col>
      <xdr:colOff>795131</xdr:colOff>
      <xdr:row>3</xdr:row>
      <xdr:rowOff>136346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6" y="53110"/>
          <a:ext cx="3139108" cy="654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NOAH+G%C3%81+E+AGUA&amp;oq=NOAH+G%C3%81+E+AGUA&amp;aqs=chrome..69i57j0i22i30j0i10i22i30j0i512i546j0i751j0i512i546l2.9078j0j7&amp;sourceid=chrome&amp;ie=UTF-8&amp;zx=1772049703900&amp;no_sw_cr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showGridLines="0" tabSelected="1" zoomScaleNormal="100" workbookViewId="0">
      <selection activeCell="E18" sqref="E18"/>
    </sheetView>
  </sheetViews>
  <sheetFormatPr defaultColWidth="11.5703125" defaultRowHeight="20.45" customHeight="1" x14ac:dyDescent="0.2"/>
  <cols>
    <col min="1" max="1" width="6.85546875" style="1" customWidth="1"/>
    <col min="2" max="2" width="20.42578125" style="15" customWidth="1"/>
    <col min="3" max="3" width="10" style="15" customWidth="1"/>
    <col min="4" max="4" width="13.5703125" style="16" customWidth="1"/>
    <col min="5" max="5" width="13" style="16" customWidth="1"/>
    <col min="6" max="6" width="12" style="16" customWidth="1"/>
    <col min="7" max="7" width="12.5703125" style="16" customWidth="1"/>
    <col min="8" max="8" width="13.28515625" style="16" customWidth="1"/>
    <col min="9" max="9" width="19.28515625" style="1" customWidth="1"/>
    <col min="10" max="10" width="46.7109375" style="1" customWidth="1"/>
    <col min="11" max="11" width="8.85546875" style="1" bestFit="1" customWidth="1"/>
    <col min="12" max="12" width="12.42578125" style="1" bestFit="1" customWidth="1"/>
    <col min="13" max="13" width="9.28515625" style="1" bestFit="1" customWidth="1"/>
    <col min="14" max="14" width="5.5703125" style="1" bestFit="1" customWidth="1"/>
    <col min="15" max="16384" width="11.5703125" style="1"/>
  </cols>
  <sheetData>
    <row r="1" spans="1:11" ht="15" customHeight="1" x14ac:dyDescent="0.2">
      <c r="A1" s="104"/>
      <c r="B1" s="104"/>
      <c r="C1" s="104"/>
      <c r="D1" s="104"/>
      <c r="E1" s="104"/>
      <c r="F1" s="104"/>
      <c r="G1" s="104"/>
      <c r="H1" s="104"/>
      <c r="I1" s="104"/>
    </row>
    <row r="2" spans="1:11" ht="1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</row>
    <row r="3" spans="1:11" ht="15" customHeight="1" x14ac:dyDescent="0.2">
      <c r="A3" s="104"/>
      <c r="B3" s="104"/>
      <c r="C3" s="104"/>
      <c r="D3" s="104"/>
      <c r="E3" s="104"/>
      <c r="F3" s="104"/>
      <c r="G3" s="104"/>
      <c r="H3" s="104"/>
      <c r="I3" s="104"/>
    </row>
    <row r="4" spans="1:11" ht="20.25" customHeight="1" x14ac:dyDescent="0.2">
      <c r="A4" s="105"/>
      <c r="B4" s="105"/>
      <c r="C4" s="105"/>
      <c r="D4" s="105"/>
      <c r="E4" s="105"/>
      <c r="F4" s="105"/>
      <c r="G4" s="105"/>
      <c r="H4" s="105"/>
      <c r="I4" s="104"/>
    </row>
    <row r="5" spans="1:11" ht="21.75" customHeight="1" x14ac:dyDescent="0.2">
      <c r="A5" s="109" t="s">
        <v>116</v>
      </c>
      <c r="B5" s="110"/>
      <c r="C5" s="110"/>
      <c r="D5" s="110"/>
      <c r="E5" s="110"/>
      <c r="F5" s="110"/>
      <c r="G5" s="110"/>
      <c r="H5" s="110"/>
      <c r="I5" s="110"/>
      <c r="J5" s="111"/>
    </row>
    <row r="6" spans="1:11" ht="18" customHeight="1" x14ac:dyDescent="0.2">
      <c r="A6" s="106" t="s">
        <v>1</v>
      </c>
      <c r="B6" s="106" t="s">
        <v>10</v>
      </c>
      <c r="C6" s="106" t="s">
        <v>11</v>
      </c>
      <c r="D6" s="112" t="s">
        <v>57</v>
      </c>
      <c r="E6" s="113"/>
      <c r="F6" s="114" t="s">
        <v>58</v>
      </c>
      <c r="G6" s="115"/>
      <c r="H6" s="107" t="s">
        <v>4</v>
      </c>
      <c r="I6" s="107" t="s">
        <v>5</v>
      </c>
      <c r="J6" s="107" t="s">
        <v>6</v>
      </c>
    </row>
    <row r="7" spans="1:11" ht="20.25" customHeight="1" x14ac:dyDescent="0.2">
      <c r="A7" s="106"/>
      <c r="B7" s="106"/>
      <c r="C7" s="106"/>
      <c r="D7" s="90" t="s">
        <v>55</v>
      </c>
      <c r="E7" s="27" t="s">
        <v>56</v>
      </c>
      <c r="F7" s="26" t="s">
        <v>55</v>
      </c>
      <c r="G7" s="26" t="s">
        <v>59</v>
      </c>
      <c r="H7" s="108"/>
      <c r="I7" s="108"/>
      <c r="J7" s="108"/>
    </row>
    <row r="8" spans="1:11" s="2" customFormat="1" ht="12.75" x14ac:dyDescent="0.2">
      <c r="A8" s="54">
        <v>1</v>
      </c>
      <c r="B8" s="55" t="s">
        <v>81</v>
      </c>
      <c r="C8" s="56" t="s">
        <v>12</v>
      </c>
      <c r="D8" s="57">
        <v>126</v>
      </c>
      <c r="E8" s="58">
        <v>81</v>
      </c>
      <c r="F8" s="58"/>
      <c r="G8" s="58"/>
      <c r="H8" s="59" t="s">
        <v>82</v>
      </c>
      <c r="I8" s="60" t="s">
        <v>32</v>
      </c>
      <c r="J8" s="61" t="s">
        <v>83</v>
      </c>
    </row>
    <row r="9" spans="1:11" s="2" customFormat="1" ht="12.75" x14ac:dyDescent="0.2">
      <c r="A9" s="62">
        <v>2</v>
      </c>
      <c r="B9" s="63" t="s">
        <v>61</v>
      </c>
      <c r="C9" s="56" t="s">
        <v>12</v>
      </c>
      <c r="D9" s="57">
        <v>125</v>
      </c>
      <c r="E9" s="58">
        <v>82</v>
      </c>
      <c r="F9" s="58"/>
      <c r="G9" s="58"/>
      <c r="H9" s="64" t="s">
        <v>63</v>
      </c>
      <c r="I9" s="65" t="s">
        <v>62</v>
      </c>
      <c r="J9" s="66" t="s">
        <v>64</v>
      </c>
    </row>
    <row r="10" spans="1:11" s="2" customFormat="1" ht="13.5" customHeight="1" x14ac:dyDescent="0.2">
      <c r="A10" s="62">
        <v>3</v>
      </c>
      <c r="B10" s="67" t="s">
        <v>84</v>
      </c>
      <c r="C10" s="68" t="s">
        <v>12</v>
      </c>
      <c r="D10" s="97">
        <v>123</v>
      </c>
      <c r="E10" s="95">
        <v>84.5</v>
      </c>
      <c r="F10" s="69"/>
      <c r="G10" s="69"/>
      <c r="H10" s="70" t="s">
        <v>85</v>
      </c>
      <c r="I10" s="71" t="s">
        <v>19</v>
      </c>
      <c r="J10" s="64" t="s">
        <v>86</v>
      </c>
      <c r="K10" s="53"/>
    </row>
    <row r="11" spans="1:11" s="2" customFormat="1" ht="12.75" x14ac:dyDescent="0.2">
      <c r="A11" s="72">
        <v>4</v>
      </c>
      <c r="B11" s="73" t="s">
        <v>87</v>
      </c>
      <c r="C11" s="74" t="s">
        <v>12</v>
      </c>
      <c r="D11" s="57">
        <v>126</v>
      </c>
      <c r="E11" s="58">
        <v>81</v>
      </c>
      <c r="F11" s="58"/>
      <c r="G11" s="58"/>
      <c r="H11" s="59" t="s">
        <v>88</v>
      </c>
      <c r="I11" s="65" t="s">
        <v>89</v>
      </c>
      <c r="J11" s="75" t="s">
        <v>90</v>
      </c>
    </row>
    <row r="12" spans="1:11" s="2" customFormat="1" ht="12.75" x14ac:dyDescent="0.2">
      <c r="A12" s="62">
        <v>5</v>
      </c>
      <c r="B12" s="63" t="s">
        <v>91</v>
      </c>
      <c r="C12" s="76" t="s">
        <v>13</v>
      </c>
      <c r="D12" s="57">
        <v>126</v>
      </c>
      <c r="E12" s="58">
        <v>86.5</v>
      </c>
      <c r="F12" s="58"/>
      <c r="G12" s="58"/>
      <c r="H12" s="64" t="s">
        <v>92</v>
      </c>
      <c r="I12" s="65" t="s">
        <v>36</v>
      </c>
      <c r="J12" s="59" t="s">
        <v>93</v>
      </c>
    </row>
    <row r="13" spans="1:11" s="2" customFormat="1" ht="12.75" x14ac:dyDescent="0.2">
      <c r="A13" s="62">
        <v>6</v>
      </c>
      <c r="B13" s="73" t="s">
        <v>94</v>
      </c>
      <c r="C13" s="74" t="s">
        <v>13</v>
      </c>
      <c r="D13" s="57">
        <v>126</v>
      </c>
      <c r="E13" s="58">
        <v>85</v>
      </c>
      <c r="F13" s="58"/>
      <c r="G13" s="58"/>
      <c r="H13" s="59" t="s">
        <v>95</v>
      </c>
      <c r="I13" s="65" t="s">
        <v>36</v>
      </c>
      <c r="J13" s="64" t="s">
        <v>96</v>
      </c>
    </row>
    <row r="14" spans="1:11" s="2" customFormat="1" ht="12.75" x14ac:dyDescent="0.2">
      <c r="A14" s="54">
        <v>7</v>
      </c>
      <c r="B14" s="63" t="s">
        <v>65</v>
      </c>
      <c r="C14" s="76" t="s">
        <v>13</v>
      </c>
      <c r="D14" s="57">
        <v>126.47</v>
      </c>
      <c r="E14" s="58">
        <v>83.99</v>
      </c>
      <c r="F14" s="58"/>
      <c r="G14" s="58"/>
      <c r="H14" s="64" t="s">
        <v>97</v>
      </c>
      <c r="I14" s="65" t="s">
        <v>98</v>
      </c>
      <c r="J14" s="59" t="s">
        <v>102</v>
      </c>
    </row>
    <row r="15" spans="1:11" s="2" customFormat="1" ht="12.75" x14ac:dyDescent="0.2">
      <c r="A15" s="74">
        <v>8</v>
      </c>
      <c r="B15" s="63" t="s">
        <v>99</v>
      </c>
      <c r="C15" s="76" t="s">
        <v>13</v>
      </c>
      <c r="D15" s="57">
        <v>129</v>
      </c>
      <c r="E15" s="58">
        <v>87.5</v>
      </c>
      <c r="F15" s="58"/>
      <c r="G15" s="58"/>
      <c r="H15" s="64" t="s">
        <v>100</v>
      </c>
      <c r="I15" s="77" t="s">
        <v>66</v>
      </c>
      <c r="J15" s="59" t="s">
        <v>101</v>
      </c>
    </row>
    <row r="16" spans="1:11" s="2" customFormat="1" ht="12.75" x14ac:dyDescent="0.2">
      <c r="A16" s="74">
        <v>9</v>
      </c>
      <c r="B16" s="78" t="s">
        <v>103</v>
      </c>
      <c r="C16" s="76" t="s">
        <v>14</v>
      </c>
      <c r="D16" s="57">
        <v>135</v>
      </c>
      <c r="E16" s="102">
        <v>92.5</v>
      </c>
      <c r="F16" s="80"/>
      <c r="G16" s="80"/>
      <c r="H16" s="81" t="s">
        <v>104</v>
      </c>
      <c r="I16" s="77" t="s">
        <v>105</v>
      </c>
      <c r="J16" s="64" t="s">
        <v>106</v>
      </c>
      <c r="K16" s="3"/>
    </row>
    <row r="17" spans="1:19" s="2" customFormat="1" ht="12.75" x14ac:dyDescent="0.2">
      <c r="A17" s="82">
        <v>10</v>
      </c>
      <c r="B17" s="78" t="s">
        <v>107</v>
      </c>
      <c r="C17" s="76" t="s">
        <v>14</v>
      </c>
      <c r="D17" s="57">
        <v>130.99</v>
      </c>
      <c r="E17" s="79">
        <v>82.99</v>
      </c>
      <c r="F17" s="83"/>
      <c r="G17" s="83"/>
      <c r="H17" s="84" t="s">
        <v>108</v>
      </c>
      <c r="I17" s="77" t="s">
        <v>105</v>
      </c>
      <c r="J17" s="64" t="s">
        <v>109</v>
      </c>
      <c r="K17" s="3"/>
    </row>
    <row r="18" spans="1:19" ht="12.75" x14ac:dyDescent="0.2">
      <c r="A18" s="74">
        <v>11</v>
      </c>
      <c r="B18" s="73" t="s">
        <v>110</v>
      </c>
      <c r="C18" s="74" t="s">
        <v>14</v>
      </c>
      <c r="D18" s="101">
        <v>139</v>
      </c>
      <c r="E18" s="85">
        <v>81.2</v>
      </c>
      <c r="F18" s="85"/>
      <c r="G18" s="85"/>
      <c r="H18" s="86"/>
      <c r="I18" s="65" t="s">
        <v>111</v>
      </c>
      <c r="J18" s="59" t="s">
        <v>112</v>
      </c>
    </row>
    <row r="19" spans="1:19" s="2" customFormat="1" ht="15" customHeight="1" x14ac:dyDescent="0.2">
      <c r="A19" s="74">
        <v>12</v>
      </c>
      <c r="B19" s="73" t="s">
        <v>68</v>
      </c>
      <c r="C19" s="74" t="s">
        <v>14</v>
      </c>
      <c r="D19" s="57">
        <v>135</v>
      </c>
      <c r="E19" s="58">
        <v>85</v>
      </c>
      <c r="F19" s="58"/>
      <c r="G19" s="58"/>
      <c r="H19" s="59" t="s">
        <v>70</v>
      </c>
      <c r="I19" s="65" t="s">
        <v>67</v>
      </c>
      <c r="J19" s="64" t="s">
        <v>69</v>
      </c>
    </row>
    <row r="20" spans="1:19" s="2" customFormat="1" ht="15" customHeight="1" x14ac:dyDescent="0.2">
      <c r="A20" s="82">
        <v>13</v>
      </c>
      <c r="B20" s="73" t="s">
        <v>71</v>
      </c>
      <c r="C20" s="74" t="s">
        <v>15</v>
      </c>
      <c r="D20" s="57">
        <v>125.99</v>
      </c>
      <c r="E20" s="98">
        <v>79.989999999999995</v>
      </c>
      <c r="F20" s="58"/>
      <c r="G20" s="58"/>
      <c r="H20" s="64" t="s">
        <v>72</v>
      </c>
      <c r="I20" s="65" t="s">
        <v>73</v>
      </c>
      <c r="J20" s="64" t="s">
        <v>74</v>
      </c>
    </row>
    <row r="21" spans="1:19" s="2" customFormat="1" ht="15.75" customHeight="1" x14ac:dyDescent="0.2">
      <c r="A21" s="74">
        <v>14</v>
      </c>
      <c r="B21" s="63" t="s">
        <v>76</v>
      </c>
      <c r="C21" s="76" t="s">
        <v>15</v>
      </c>
      <c r="D21" s="57">
        <v>130.49</v>
      </c>
      <c r="E21" s="58">
        <v>80.989999999999995</v>
      </c>
      <c r="F21" s="58"/>
      <c r="G21" s="58"/>
      <c r="H21" s="59" t="s">
        <v>77</v>
      </c>
      <c r="I21" s="65" t="s">
        <v>75</v>
      </c>
      <c r="J21" s="59" t="s">
        <v>78</v>
      </c>
    </row>
    <row r="22" spans="1:19" s="2" customFormat="1" ht="12.75" x14ac:dyDescent="0.2">
      <c r="A22" s="74">
        <v>15</v>
      </c>
      <c r="B22" s="73" t="s">
        <v>115</v>
      </c>
      <c r="C22" s="74" t="s">
        <v>15</v>
      </c>
      <c r="D22" s="57">
        <v>125.99</v>
      </c>
      <c r="E22" s="103">
        <v>79.989999999999995</v>
      </c>
      <c r="F22" s="85"/>
      <c r="G22" s="85"/>
      <c r="H22" s="64" t="s">
        <v>80</v>
      </c>
      <c r="I22" s="65" t="s">
        <v>54</v>
      </c>
      <c r="J22" s="64" t="s">
        <v>79</v>
      </c>
    </row>
    <row r="23" spans="1:19" s="2" customFormat="1" ht="12.75" x14ac:dyDescent="0.2">
      <c r="A23" s="52">
        <v>16</v>
      </c>
      <c r="B23" s="28" t="s">
        <v>16</v>
      </c>
      <c r="C23" s="29" t="s">
        <v>12</v>
      </c>
      <c r="D23" s="30"/>
      <c r="E23" s="31"/>
      <c r="F23" s="100">
        <v>119</v>
      </c>
      <c r="G23" s="99">
        <v>74</v>
      </c>
      <c r="H23" s="32" t="s">
        <v>18</v>
      </c>
      <c r="I23" s="32" t="s">
        <v>19</v>
      </c>
      <c r="J23" s="91" t="s">
        <v>23</v>
      </c>
    </row>
    <row r="24" spans="1:19" s="2" customFormat="1" ht="23.25" customHeight="1" x14ac:dyDescent="0.2">
      <c r="A24" s="41">
        <v>17</v>
      </c>
      <c r="B24" s="33" t="s">
        <v>17</v>
      </c>
      <c r="C24" s="45" t="s">
        <v>12</v>
      </c>
      <c r="D24" s="30"/>
      <c r="E24" s="31"/>
      <c r="F24" s="89">
        <v>123</v>
      </c>
      <c r="G24" s="32">
        <v>76</v>
      </c>
      <c r="H24" s="35" t="s">
        <v>114</v>
      </c>
      <c r="I24" s="36" t="s">
        <v>22</v>
      </c>
      <c r="J24" s="92" t="s">
        <v>24</v>
      </c>
    </row>
    <row r="25" spans="1:19" s="2" customFormat="1" ht="24.75" customHeight="1" x14ac:dyDescent="0.2">
      <c r="A25" s="41">
        <v>18</v>
      </c>
      <c r="B25" s="37" t="s">
        <v>25</v>
      </c>
      <c r="C25" s="45" t="s">
        <v>12</v>
      </c>
      <c r="D25" s="30"/>
      <c r="E25" s="31"/>
      <c r="F25" s="89">
        <v>120</v>
      </c>
      <c r="G25" s="96">
        <v>78</v>
      </c>
      <c r="H25" s="38" t="s">
        <v>113</v>
      </c>
      <c r="I25" s="39" t="s">
        <v>26</v>
      </c>
      <c r="J25" s="92" t="s">
        <v>27</v>
      </c>
    </row>
    <row r="26" spans="1:19" s="2" customFormat="1" ht="12.75" x14ac:dyDescent="0.2">
      <c r="A26" s="52">
        <v>19</v>
      </c>
      <c r="B26" s="40" t="s">
        <v>20</v>
      </c>
      <c r="C26" s="41" t="s">
        <v>13</v>
      </c>
      <c r="D26" s="30"/>
      <c r="E26" s="31"/>
      <c r="F26" s="89">
        <v>128</v>
      </c>
      <c r="G26" s="32">
        <v>82</v>
      </c>
      <c r="H26" s="35" t="s">
        <v>21</v>
      </c>
      <c r="I26" s="36" t="s">
        <v>28</v>
      </c>
      <c r="J26" s="92" t="s">
        <v>29</v>
      </c>
    </row>
    <row r="27" spans="1:19" ht="12.75" x14ac:dyDescent="0.2">
      <c r="A27" s="41">
        <v>20</v>
      </c>
      <c r="B27" s="33" t="s">
        <v>30</v>
      </c>
      <c r="C27" s="34" t="s">
        <v>13</v>
      </c>
      <c r="D27" s="42"/>
      <c r="E27" s="43"/>
      <c r="F27" s="89">
        <v>123</v>
      </c>
      <c r="G27" s="32">
        <v>77</v>
      </c>
      <c r="H27" s="35" t="s">
        <v>31</v>
      </c>
      <c r="I27" s="36" t="s">
        <v>32</v>
      </c>
      <c r="J27" s="92" t="s">
        <v>33</v>
      </c>
    </row>
    <row r="28" spans="1:19" s="2" customFormat="1" ht="12.75" x14ac:dyDescent="0.2">
      <c r="A28" s="41">
        <v>21</v>
      </c>
      <c r="B28" s="40" t="s">
        <v>34</v>
      </c>
      <c r="C28" s="41" t="s">
        <v>13</v>
      </c>
      <c r="D28" s="42"/>
      <c r="E28" s="44"/>
      <c r="F28" s="89">
        <v>123</v>
      </c>
      <c r="G28" s="32">
        <v>76</v>
      </c>
      <c r="H28" s="87" t="s">
        <v>35</v>
      </c>
      <c r="I28" s="32" t="s">
        <v>36</v>
      </c>
      <c r="J28" s="88" t="s">
        <v>37</v>
      </c>
    </row>
    <row r="29" spans="1:19" s="2" customFormat="1" ht="12.75" x14ac:dyDescent="0.2">
      <c r="A29" s="52">
        <v>22</v>
      </c>
      <c r="B29" s="33" t="s">
        <v>38</v>
      </c>
      <c r="C29" s="34" t="s">
        <v>14</v>
      </c>
      <c r="D29" s="42"/>
      <c r="E29" s="44"/>
      <c r="F29" s="89">
        <v>123</v>
      </c>
      <c r="G29" s="32">
        <v>76</v>
      </c>
      <c r="H29" s="32" t="s">
        <v>39</v>
      </c>
      <c r="I29" s="36" t="s">
        <v>40</v>
      </c>
      <c r="J29" s="92" t="s">
        <v>41</v>
      </c>
    </row>
    <row r="30" spans="1:19" s="2" customFormat="1" ht="25.5" customHeight="1" x14ac:dyDescent="0.2">
      <c r="A30" s="41">
        <v>23</v>
      </c>
      <c r="B30" s="33" t="s">
        <v>43</v>
      </c>
      <c r="C30" s="45" t="s">
        <v>14</v>
      </c>
      <c r="D30" s="42"/>
      <c r="E30" s="44"/>
      <c r="F30" s="89">
        <v>122</v>
      </c>
      <c r="G30" s="32">
        <v>78</v>
      </c>
      <c r="H30" s="32" t="s">
        <v>42</v>
      </c>
      <c r="I30" s="46" t="s">
        <v>44</v>
      </c>
      <c r="J30" s="37" t="s">
        <v>45</v>
      </c>
      <c r="K30" s="4"/>
      <c r="L30" s="5"/>
      <c r="M30" s="6"/>
      <c r="N30" s="6"/>
      <c r="O30" s="7"/>
      <c r="P30" s="7"/>
      <c r="Q30" s="7"/>
      <c r="R30" s="7"/>
      <c r="S30" s="8"/>
    </row>
    <row r="31" spans="1:19" s="2" customFormat="1" ht="12.75" x14ac:dyDescent="0.2">
      <c r="A31" s="41">
        <v>24</v>
      </c>
      <c r="B31" s="47" t="s">
        <v>46</v>
      </c>
      <c r="C31" s="34" t="s">
        <v>15</v>
      </c>
      <c r="D31" s="48"/>
      <c r="E31" s="44"/>
      <c r="F31" s="93">
        <v>132</v>
      </c>
      <c r="G31" s="32">
        <v>83</v>
      </c>
      <c r="H31" s="32" t="s">
        <v>47</v>
      </c>
      <c r="I31" s="46" t="s">
        <v>48</v>
      </c>
      <c r="J31" s="92" t="s">
        <v>49</v>
      </c>
    </row>
    <row r="32" spans="1:19" s="2" customFormat="1" ht="12.75" x14ac:dyDescent="0.2">
      <c r="A32" s="52">
        <v>25</v>
      </c>
      <c r="B32" s="49" t="s">
        <v>50</v>
      </c>
      <c r="C32" s="45" t="s">
        <v>15</v>
      </c>
      <c r="D32" s="50"/>
      <c r="E32" s="44"/>
      <c r="F32" s="93">
        <v>132</v>
      </c>
      <c r="G32" s="94">
        <v>84</v>
      </c>
      <c r="H32" s="32" t="s">
        <v>51</v>
      </c>
      <c r="I32" s="51" t="s">
        <v>52</v>
      </c>
      <c r="J32" s="92" t="s">
        <v>53</v>
      </c>
      <c r="K32" s="9"/>
    </row>
    <row r="33" spans="1:11" ht="15.75" customHeight="1" x14ac:dyDescent="0.2">
      <c r="A33" s="122" t="s">
        <v>7</v>
      </c>
      <c r="B33" s="122"/>
      <c r="C33" s="122"/>
      <c r="D33" s="25">
        <f>AVERAGE(D8:D31)</f>
        <v>128.66200000000001</v>
      </c>
      <c r="E33" s="25">
        <f t="shared" ref="E33" si="0">AVERAGE(E8:E31)</f>
        <v>83.61</v>
      </c>
      <c r="F33" s="25">
        <f>AVERAGE(F23:F32)</f>
        <v>124.5</v>
      </c>
      <c r="G33" s="25">
        <f>AVERAGE(G23:G32)</f>
        <v>78.400000000000006</v>
      </c>
      <c r="H33" s="123" t="s">
        <v>60</v>
      </c>
      <c r="I33" s="123"/>
      <c r="J33" s="123"/>
    </row>
    <row r="34" spans="1:11" ht="15.75" customHeight="1" x14ac:dyDescent="0.2">
      <c r="A34" s="117" t="s">
        <v>2</v>
      </c>
      <c r="B34" s="117"/>
      <c r="C34" s="117"/>
      <c r="D34" s="21">
        <f t="shared" ref="D34:E34" si="1">MIN(D8:D31)</f>
        <v>123</v>
      </c>
      <c r="E34" s="21">
        <f t="shared" si="1"/>
        <v>79.989999999999995</v>
      </c>
      <c r="F34" s="21">
        <f>MIN(F23:F32)</f>
        <v>119</v>
      </c>
      <c r="G34" s="21">
        <f>MIN(G23:G32)</f>
        <v>74</v>
      </c>
      <c r="H34" s="9"/>
      <c r="I34" s="9"/>
    </row>
    <row r="35" spans="1:11" ht="15.75" customHeight="1" x14ac:dyDescent="0.2">
      <c r="A35" s="119" t="s">
        <v>3</v>
      </c>
      <c r="B35" s="120"/>
      <c r="C35" s="121"/>
      <c r="D35" s="22">
        <f t="shared" ref="D35" si="2">MAX(D8:D31)</f>
        <v>139</v>
      </c>
      <c r="E35" s="22">
        <f>MAX(E8:E31)</f>
        <v>92.5</v>
      </c>
      <c r="F35" s="22">
        <f>MAX(F23:F32)</f>
        <v>132</v>
      </c>
      <c r="G35" s="22">
        <f>MAX(G23:G32)</f>
        <v>84</v>
      </c>
      <c r="H35" s="9"/>
      <c r="I35" s="9"/>
    </row>
    <row r="36" spans="1:11" ht="15.75" customHeight="1" x14ac:dyDescent="0.2">
      <c r="A36" s="118" t="s">
        <v>8</v>
      </c>
      <c r="B36" s="118"/>
      <c r="C36" s="118"/>
      <c r="D36" s="23">
        <f t="shared" ref="D36" si="3">D35/D34-1</f>
        <v>0.13008130081300817</v>
      </c>
      <c r="E36" s="23">
        <f t="shared" ref="E36" si="4">E35/E34-1</f>
        <v>0.15639454931866492</v>
      </c>
      <c r="F36" s="23">
        <f>F35/F34-1</f>
        <v>0.10924369747899165</v>
      </c>
      <c r="G36" s="23">
        <f>G35/G34-1</f>
        <v>0.13513513513513509</v>
      </c>
      <c r="H36" s="9"/>
      <c r="I36" s="9"/>
    </row>
    <row r="37" spans="1:11" ht="15" customHeight="1" x14ac:dyDescent="0.2">
      <c r="A37" s="116" t="s">
        <v>9</v>
      </c>
      <c r="B37" s="116"/>
      <c r="C37" s="116"/>
      <c r="D37" s="24">
        <f t="shared" ref="D37:E37" si="5">D35-D34</f>
        <v>16</v>
      </c>
      <c r="E37" s="24">
        <f t="shared" si="5"/>
        <v>12.510000000000005</v>
      </c>
      <c r="F37" s="24">
        <f>F35-F34</f>
        <v>13</v>
      </c>
      <c r="G37" s="24">
        <f>G35-G34</f>
        <v>10</v>
      </c>
      <c r="H37" s="20"/>
      <c r="I37" s="20"/>
    </row>
    <row r="38" spans="1:11" ht="12.75" x14ac:dyDescent="0.2">
      <c r="A38" s="11"/>
      <c r="B38" s="12"/>
      <c r="C38" s="12"/>
      <c r="D38" s="13"/>
      <c r="E38" s="13"/>
      <c r="F38" s="13"/>
      <c r="G38" s="13"/>
      <c r="H38" s="14"/>
      <c r="I38" s="10"/>
    </row>
    <row r="39" spans="1:11" s="16" customFormat="1" ht="12.75" x14ac:dyDescent="0.2">
      <c r="A39" s="1"/>
      <c r="B39" s="15"/>
      <c r="C39" s="15"/>
      <c r="I39" s="1"/>
      <c r="J39" s="1"/>
    </row>
    <row r="40" spans="1:11" s="16" customFormat="1" ht="12.75" x14ac:dyDescent="0.2">
      <c r="A40" s="1"/>
      <c r="B40" s="15"/>
      <c r="C40" s="15"/>
      <c r="I40" s="1"/>
      <c r="J40" s="1"/>
    </row>
    <row r="41" spans="1:11" s="16" customFormat="1" ht="12.75" x14ac:dyDescent="0.2">
      <c r="A41" s="1"/>
      <c r="B41" s="15"/>
      <c r="C41" s="15"/>
      <c r="I41" s="1"/>
      <c r="J41" s="1"/>
    </row>
    <row r="42" spans="1:11" s="16" customFormat="1" ht="12.75" x14ac:dyDescent="0.2">
      <c r="A42" s="1"/>
      <c r="B42" s="15"/>
      <c r="C42" s="17"/>
      <c r="I42" s="1"/>
      <c r="J42" s="1"/>
    </row>
    <row r="43" spans="1:11" s="16" customFormat="1" ht="20.45" customHeight="1" x14ac:dyDescent="0.2">
      <c r="A43" s="1"/>
      <c r="B43" s="15"/>
      <c r="C43" s="18"/>
      <c r="I43" s="1"/>
      <c r="J43" s="1"/>
    </row>
    <row r="44" spans="1:11" s="16" customFormat="1" ht="20.45" customHeight="1" x14ac:dyDescent="0.2">
      <c r="A44" s="1"/>
      <c r="B44" s="15"/>
      <c r="C44" s="18"/>
      <c r="I44" s="1"/>
    </row>
    <row r="45" spans="1:11" s="16" customFormat="1" ht="20.45" customHeight="1" x14ac:dyDescent="0.2">
      <c r="A45" s="1"/>
      <c r="B45" s="15"/>
      <c r="C45" s="18"/>
      <c r="D45" s="1"/>
      <c r="I45" s="1"/>
      <c r="J45" s="1"/>
      <c r="K45" s="16" t="s">
        <v>0</v>
      </c>
    </row>
    <row r="46" spans="1:11" s="16" customFormat="1" ht="20.45" customHeight="1" x14ac:dyDescent="0.2"/>
    <row r="47" spans="1:11" s="16" customFormat="1" ht="20.45" customHeight="1" x14ac:dyDescent="0.2">
      <c r="E47" s="1"/>
      <c r="F47" s="1"/>
      <c r="G47" s="1"/>
      <c r="I47" s="1"/>
      <c r="J47" s="1"/>
    </row>
    <row r="48" spans="1:11" ht="20.45" customHeight="1" x14ac:dyDescent="0.2">
      <c r="C48" s="1"/>
      <c r="D48" s="1"/>
      <c r="H48" s="1"/>
    </row>
    <row r="49" spans="2:8" ht="20.45" customHeight="1" x14ac:dyDescent="0.2">
      <c r="B49" s="1"/>
      <c r="C49" s="1"/>
      <c r="D49" s="1"/>
      <c r="E49" s="1"/>
      <c r="F49" s="1"/>
      <c r="G49" s="1"/>
      <c r="H49" s="1"/>
    </row>
    <row r="52" spans="2:8" ht="20.45" customHeight="1" x14ac:dyDescent="0.2">
      <c r="B52" s="19"/>
    </row>
  </sheetData>
  <sheetProtection selectLockedCells="1" selectUnlockedCells="1"/>
  <mergeCells count="16">
    <mergeCell ref="A37:C37"/>
    <mergeCell ref="A34:C34"/>
    <mergeCell ref="A36:C36"/>
    <mergeCell ref="A35:C35"/>
    <mergeCell ref="H6:H7"/>
    <mergeCell ref="A33:C33"/>
    <mergeCell ref="H33:J33"/>
    <mergeCell ref="A1:I4"/>
    <mergeCell ref="A6:A7"/>
    <mergeCell ref="B6:B7"/>
    <mergeCell ref="C6:C7"/>
    <mergeCell ref="I6:I7"/>
    <mergeCell ref="A5:J5"/>
    <mergeCell ref="D6:E6"/>
    <mergeCell ref="F6:G6"/>
    <mergeCell ref="J6:J7"/>
  </mergeCells>
  <hyperlinks>
    <hyperlink ref="H28" r:id="rId1" display="https://www.google.com/search?q=NOAH+G%C3%81+E+AGUA&amp;oq=NOAH+G%C3%81+E+AGUA&amp;aqs=chrome..69i57j0i22i30j0i10i22i30j0i512i546j0i751j0i512i546l2.9078j0j7&amp;sourceid=chrome&amp;ie=UTF-8&amp;zx=1772049703900&amp;no_sw_cr=1" xr:uid="{00000000-0004-0000-0000-000000000000}"/>
  </hyperlinks>
  <printOptions horizontalCentered="1"/>
  <pageMargins left="0.19685039370078741" right="0.19685039370078741" top="0.59055118110236227" bottom="0.39370078740157483" header="0.31496062992125984" footer="0.31496062992125984"/>
  <pageSetup paperSize="9" scale="80" orientation="landscape" horizontalDpi="360" verticalDpi="36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6" sqref="B6:E16"/>
    </sheetView>
  </sheetViews>
  <sheetFormatPr defaultRowHeight="12.75" x14ac:dyDescent="0.2"/>
  <cols>
    <col min="3" max="5" width="9.140625" customWidth="1"/>
  </cols>
  <sheetData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BOTIJA - 13KG</vt:lpstr>
      <vt:lpstr>Planilha1</vt:lpstr>
      <vt:lpstr>'BOTIJA - 13KG'!Area_de_impressao</vt:lpstr>
      <vt:lpstr>MÉDIA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FISCALIZAÇÃO</dc:creator>
  <cp:lastModifiedBy>PORTAL_AB_06</cp:lastModifiedBy>
  <cp:lastPrinted>2026-04-15T17:19:37Z</cp:lastPrinted>
  <dcterms:created xsi:type="dcterms:W3CDTF">2020-01-16T17:53:18Z</dcterms:created>
  <dcterms:modified xsi:type="dcterms:W3CDTF">2026-05-08T14:22:04Z</dcterms:modified>
</cp:coreProperties>
</file>